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uz\Documents\3.3.3 A\9. DRUGA OCENA\"/>
    </mc:Choice>
  </mc:AlternateContent>
  <bookViews>
    <workbookView xWindow="0" yWindow="0" windowWidth="16380" windowHeight="8190" tabRatio="381"/>
  </bookViews>
  <sheets>
    <sheet name="Arkusz1" sheetId="1" r:id="rId1"/>
  </sheets>
  <definedNames>
    <definedName name="Lista333" localSheetId="0">Arkusz1!$A$1:$P$30</definedName>
    <definedName name="_xlnm.Print_Area" localSheetId="0">Arkusz1!$A$1:$P$49</definedName>
    <definedName name="Print_Area_0" localSheetId="0">Arkusz1!$A$1:$P$30</definedName>
  </definedNames>
  <calcPr calcId="152511" iterateDelta="1E-4"/>
</workbook>
</file>

<file path=xl/calcChain.xml><?xml version="1.0" encoding="utf-8"?>
<calcChain xmlns="http://schemas.openxmlformats.org/spreadsheetml/2006/main">
  <c r="N36" i="1" l="1"/>
  <c r="N22" i="1"/>
  <c r="N15" i="1" l="1"/>
  <c r="N16" i="1" s="1"/>
  <c r="N17" i="1" s="1"/>
  <c r="N18" i="1" s="1"/>
  <c r="N19" i="1" s="1"/>
  <c r="N20" i="1" s="1"/>
  <c r="N21" i="1" s="1"/>
  <c r="N23" i="1" l="1"/>
  <c r="N24" i="1" s="1"/>
  <c r="N25" i="1" s="1"/>
  <c r="N26" i="1" s="1"/>
  <c r="N27" i="1" s="1"/>
  <c r="N28" i="1" s="1"/>
  <c r="N29" i="1" s="1"/>
  <c r="N30" i="1" s="1"/>
  <c r="N31" i="1" s="1"/>
  <c r="N32" i="1" s="1"/>
  <c r="N33" i="1" s="1"/>
  <c r="N34" i="1" s="1"/>
  <c r="N35" i="1" s="1"/>
  <c r="N37" i="1" s="1"/>
</calcChain>
</file>

<file path=xl/sharedStrings.xml><?xml version="1.0" encoding="utf-8"?>
<sst xmlns="http://schemas.openxmlformats.org/spreadsheetml/2006/main" count="245" uniqueCount="107">
  <si>
    <t>Lp.</t>
  </si>
  <si>
    <t>Nr projektu</t>
  </si>
  <si>
    <t>Tytuł projektu</t>
  </si>
  <si>
    <t>Nazwa Wnioskodawcy</t>
  </si>
  <si>
    <t>Wynik oceny zgodności projektu ze Strategią ZIT</t>
  </si>
  <si>
    <t>Skrócony opis projektu</t>
  </si>
  <si>
    <t>% wartość alokacji przewidzianej na dany nabór (narastająco) ****</t>
  </si>
  <si>
    <t>Projekty zakwalifikowane do kolejnego etapu oceny (oceny formalnej)</t>
  </si>
  <si>
    <t>I sekcja - ocena ogólna</t>
  </si>
  <si>
    <t>II sekcja - minimum punktowe</t>
  </si>
  <si>
    <t>III sekcja - limit alokacji</t>
  </si>
  <si>
    <t>Kryteria obligatoryjne</t>
  </si>
  <si>
    <t>Kryterium obligatoryjne</t>
  </si>
  <si>
    <t>(P/N)*</t>
  </si>
  <si>
    <t>Ilość uzyskanych punktów łącznie po uwzględnieniu wag kryteriów**</t>
  </si>
  <si>
    <t>(TAK/NIE)***</t>
  </si>
  <si>
    <t>(TAK/NIE)</t>
  </si>
  <si>
    <t>Miasto Jelenia Góra</t>
  </si>
  <si>
    <t>P – projekt spełnia wszystkie kryteria obligatoryjne</t>
  </si>
  <si>
    <t>N – projekt nie spełnia wszystkich kryteriów obligatoryjnych</t>
  </si>
  <si>
    <t>** - jako średnia arytmetyczna ocen dokonanych przez dwóch oceniających lub z trzech ocen w przypadku gdy wystąpiły rozbieżności w ocenie wniosku, których nie dało się rozstrzygnąć w drodze negocjacji, po uwzględnieniu wag poszczegolnych kryteriów. [(suma punktów przyznanych przez oceniającego nr 1 + suma punktów przyznanych przez oceniającego nr 2+...)/liczba osób dokonujących oceny]</t>
  </si>
  <si>
    <t>****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-gdy w danym naborze pierwszy lub dwa pierwsze projekty przekraczają 200 % dostępnej alokacji na nabór, ww. alokacja jest przekraczana i kryterium spełniają automatycznie 3 pierwsze projekty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t>
  </si>
  <si>
    <t>…………………………………..</t>
  </si>
  <si>
    <t>data i czytelny podpis</t>
  </si>
  <si>
    <t>Z-cy Przewodniczącego KOP ds. Strategii w ZIT</t>
  </si>
  <si>
    <t>RPDS.03.03.03-02-0001/16</t>
  </si>
  <si>
    <t>Termomodernizacja w Filharmonii</t>
  </si>
  <si>
    <t>Filharmonia Dolnośląska w Jeleniej
Górze</t>
  </si>
  <si>
    <t>RPDS.03.03.03-02-0002/16</t>
  </si>
  <si>
    <t>Poprawa efektywności energetycznej wraz z przebudowa elewacji i strefy wejsciowej budynku administracyjnego MZK sp. z o.o. w Jeleniej Górze</t>
  </si>
  <si>
    <t>Miejski Zakład Komunikacyjny sp. z o.o. w Jeleniej Górze</t>
  </si>
  <si>
    <t>RPDS.03.03.03-02-0003/16</t>
  </si>
  <si>
    <t>Kompleksowa termomodernizacja obiektow należących do Parafii Ewangelicko- Augsburskiej Wang</t>
  </si>
  <si>
    <t>Parafia Ewangelicko-Augsburska
Wang</t>
  </si>
  <si>
    <t>RPDS.03.03.03-02-0004/16</t>
  </si>
  <si>
    <t>Termomodernizacja budynków, sieci cieplnej i lokalnej kotłowni Domu Pomocy Społecznej "JUNIOR" w Miłkowie</t>
  </si>
  <si>
    <t>Powiat Jeleniogórski</t>
  </si>
  <si>
    <t>RPDS.03.03.03-02-0005/16</t>
  </si>
  <si>
    <t>Przebudowa, remont i docieplenie budynku warsztatowo-socjalnego wraz z archiwum przy ul. Cieplickiej 126A w Jeleniej Górze-I etap</t>
  </si>
  <si>
    <t>Pogotowie Ratunkowe w Jeleniej
Górze</t>
  </si>
  <si>
    <t>RPDS.03.03.03-02-0006/16</t>
  </si>
  <si>
    <t>Termomodernizacja budynków Zespołu Szkół z
Oddzialami Integracyjnymi w Łomnicy</t>
  </si>
  <si>
    <t>Gmina Mysłakowice</t>
  </si>
  <si>
    <t>RPDS.03.03.03-02-0007/16</t>
  </si>
  <si>
    <t>Zwiększenie efektywności energetycznej budynku Szkoły Podstawowej nr 1 w Szklarskiej Porębie</t>
  </si>
  <si>
    <t>Gmina Szklarska Poręba</t>
  </si>
  <si>
    <t>RPDS.03.03.03-02-0008/16</t>
  </si>
  <si>
    <t>Termomodernizacja budynków użyteczności publicznej w Gminie Świerzawa</t>
  </si>
  <si>
    <t>Gmina Świerzawa</t>
  </si>
  <si>
    <t>RPDS.03.03.03-02-0009/16</t>
  </si>
  <si>
    <t>Termomodernizacja budynków użyteczności publicznej w Gminie Wojcieszów</t>
  </si>
  <si>
    <t>Gmina Wojcieszów</t>
  </si>
  <si>
    <t>RPDS.03.03.03-02-0010/16</t>
  </si>
  <si>
    <t>Jeżów Sudecki na rzecz ochrony klimatu- termomodernizacja budynków uzyteczności publicznej</t>
  </si>
  <si>
    <t>Gmina Jeżów Sudecki</t>
  </si>
  <si>
    <t>RPDS.03.03.03-02-0011/16</t>
  </si>
  <si>
    <t>Zwiększenie efektywności energrtycznej budynku Urzędu Miasta Piechowice przy ul. Żymierskiego 49</t>
  </si>
  <si>
    <t>Gmina Miejska Piechowice</t>
  </si>
  <si>
    <t>RPDS.03.03.03-02-0012/16</t>
  </si>
  <si>
    <t>Remont elewacji wraz z ociepleniem i
kolorystyka budynku parafialnego na terenie zabytkowego zespołu pocysterskiego budynkow sakralnych parafii Rzymsko- Katolickiej Pw. św. Jana Chrzciciela przy ul. Cieplickiej 9 w Jeleniej Górze</t>
  </si>
  <si>
    <t>Parafia Rzymsko-Katolicka Pw. św. Jana Chrzciciela w Jeleniej Górze</t>
  </si>
  <si>
    <t>RPDS.03.03.03-02-0013/16</t>
  </si>
  <si>
    <t>Kompleksowa modernizacja emergetyczna
budynków Urzedu Gminy i Miasta Lubomierz</t>
  </si>
  <si>
    <t>Urząd Gminy i Miasta Lubomierz</t>
  </si>
  <si>
    <t>RPDS.03.03.03-02-0014/16</t>
  </si>
  <si>
    <t>Termomodernizacja budynków uzyteczności
publicznej w Gminie Mirsk</t>
  </si>
  <si>
    <t>Gmina Mirsk</t>
  </si>
  <si>
    <t>RPDS.03.03.03-02-0015/16</t>
  </si>
  <si>
    <t>Termomodernizacja budynków użyteczności publicznej w Złotoryi</t>
  </si>
  <si>
    <t>Gmina Miejska Złotoryja</t>
  </si>
  <si>
    <t>RPDS.03.03.03-02-0016/16</t>
  </si>
  <si>
    <t>Termomodernizacja budynków użyteczności
publicznej Gminy Pielgrzymka</t>
  </si>
  <si>
    <t>Gmina Pielgrzymka</t>
  </si>
  <si>
    <t>RPDS.03.03.03-02-0017/16</t>
  </si>
  <si>
    <t>Termomodernizacja budynków użyteczności publicznej Gminy Gryfów Śląski</t>
  </si>
  <si>
    <t>Gmina Gryfów Śląski</t>
  </si>
  <si>
    <t>RPDS.03.03.03-02-0018/16</t>
  </si>
  <si>
    <t>Przebudowa wraz ze zmianą sposobu użytkowania budynku byłej stolarni na budynek związany z prowadzeniem warsztatów artystycznych dla dzieci i młodzieży oraz prób sytuacyjnych, zlokalizowany przy ul. Zjednoczenia Narodowego 46 w Jeleniej Górze wraz z rozbiorka wiaty stalowej, magazynu trocin oraz budową infrastruktury towarzyszącej bez przyłącza kanalizacji deszczowej. (dz. nr
87,881/1 obręb 0004 Cieplice)</t>
  </si>
  <si>
    <t>Zdrojowy Teatr Animacji</t>
  </si>
  <si>
    <t>RPDS.03.03.03-02-0019/16</t>
  </si>
  <si>
    <t>Termomodernizacja budynków oświatowych
Miasta Jelenia Góra-Etap I</t>
  </si>
  <si>
    <t>RPDS.03.03.03-02-0020/16</t>
  </si>
  <si>
    <t>Termomodernizacja budynków oświatowych
Miasta Jelenia Góra-Etap II</t>
  </si>
  <si>
    <t>RPDS.03.03.03-02-0021/16</t>
  </si>
  <si>
    <t>Termomodernizacja budynków użyteczności publicznej Miasta Jelenia Góra</t>
  </si>
  <si>
    <t>RPDS.03.03.03-02-0022/16</t>
  </si>
  <si>
    <t>Termomodernizacja budynków uzyteczności publicznej w Gminie Wleń</t>
  </si>
  <si>
    <t>Gmina Wleń</t>
  </si>
  <si>
    <t>RPDS.03.03.03-02-0023/16</t>
  </si>
  <si>
    <t>Termomodernizacja obiektu Ośrodka Rehabilitacyjnego i Opiekuńczego Zgromadzenia Sióstr Świętej Elżbiety we Wleniu</t>
  </si>
  <si>
    <t>Zgromadzenie Sióstr Św. Elżbiety
Prowincja Wroclawska</t>
  </si>
  <si>
    <t>Suma</t>
  </si>
  <si>
    <t>64 680 401,22</t>
  </si>
  <si>
    <t>50 026 078,95</t>
  </si>
  <si>
    <t>P</t>
  </si>
  <si>
    <t>TAK</t>
  </si>
  <si>
    <t>N</t>
  </si>
  <si>
    <t>NIE</t>
  </si>
  <si>
    <t>Lista projektów po ocenie zgodności ze Strategią ZIT AJ zakwalifikowanych do kolejnego etapu oceny</t>
  </si>
  <si>
    <t>Nabór nr  RPDS.03.03.03-IZ.00-02-065/16 - ZIT AJ</t>
  </si>
  <si>
    <t>Kryteria punktowe – uzyskana punktacja  (maks 42)</t>
  </si>
  <si>
    <t>Decyzja w sprawie spełnienia kryteriów oceny zgodności projektów ze Strategią ZIT AJ</t>
  </si>
  <si>
    <t>Całkowita wartość projektu (zł)</t>
  </si>
  <si>
    <t>Wnioskowana kwota dofinansowania (zł)</t>
  </si>
  <si>
    <t>Limit alokacji</t>
  </si>
  <si>
    <t>*** - projekt spełnia wszystkie kryteria oceny zgodności projektów ze Strategią ZIT AJ</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</si>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</sst>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sz val="20"/>
      <color rgb="FF000000"/>
      <name val="Calibri"/>
      <family val="2"/>
      <charset val="238"/>
    </font>
    <font>
      <b/>
      <sz val="12"/>
      <color rgb="FF000000"/>
      <name val="Calibri"/>
      <family val="2"/>
      <charset val="238"/>
    </font>
    <font>
      <b/>
      <sz val="14"/>
      <color rgb="FF000000"/>
      <name val="Cambria"/>
      <family val="1"/>
      <charset val="238"/>
    </font>
    <font>
      <b/>
      <sz val="14"/>
      <color rgb="FF000000"/>
      <name val="Calibri"/>
      <family val="2"/>
      <charset val="238"/>
    </font>
    <font>
      <sz val="12"/>
      <color rgb="FF000000"/>
      <name val="Arial"/>
      <family val="2"/>
      <charset val="238"/>
    </font>
    <font>
      <b/>
      <sz val="11"/>
      <color rgb="FF000000"/>
      <name val="Cambria"/>
      <family val="1"/>
      <charset val="238"/>
    </font>
    <font>
      <sz val="12"/>
      <color rgb="FF000000"/>
      <name val="Calibri"/>
      <family val="2"/>
      <charset val="238"/>
    </font>
    <font>
      <sz val="11"/>
      <color rgb="FF000000"/>
      <name val="Calibri"/>
      <family val="2"/>
      <charset val="1"/>
    </font>
    <font>
      <sz val="11"/>
      <color rgb="FF000000"/>
      <name val="Arial"/>
      <family val="2"/>
      <charset val="238"/>
    </font>
    <font>
      <b/>
      <sz val="11"/>
      <color rgb="FF000000"/>
      <name val="Arial"/>
      <family val="2"/>
      <charset val="238"/>
    </font>
    <font>
      <sz val="11"/>
      <color rgb="FF000000"/>
      <name val="Cambria"/>
      <family val="1"/>
      <charset val="238"/>
    </font>
    <font>
      <b/>
      <sz val="11"/>
      <color rgb="FF000000"/>
      <name val="Calibri"/>
      <family val="2"/>
      <charset val="238"/>
    </font>
  </fonts>
  <fills count="7">
    <fill>
      <patternFill patternType="none"/>
    </fill>
    <fill>
      <patternFill patternType="gray125"/>
    </fill>
    <fill>
      <patternFill patternType="solid">
        <fgColor rgb="FFBFBFBF"/>
        <bgColor rgb="FFCCCCFF"/>
      </patternFill>
    </fill>
    <fill>
      <patternFill patternType="solid">
        <fgColor theme="0"/>
        <bgColor indexed="64"/>
      </patternFill>
    </fill>
    <fill>
      <patternFill patternType="solid">
        <fgColor theme="0"/>
        <bgColor rgb="FFCCCCFF"/>
      </patternFill>
    </fill>
    <fill>
      <patternFill patternType="solid">
        <fgColor theme="0" tint="-0.249977111117893"/>
        <bgColor indexed="64"/>
      </patternFill>
    </fill>
    <fill>
      <patternFill patternType="solid">
        <fgColor theme="0" tint="-0.249977111117893"/>
        <bgColor rgb="FFCCCCFF"/>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9" fontId="8" fillId="0" borderId="0" applyFont="0" applyFill="0" applyBorder="0" applyAlignment="0" applyProtection="0"/>
  </cellStyleXfs>
  <cellXfs count="44">
    <xf numFmtId="0" fontId="0" fillId="0" borderId="0" xfId="0"/>
    <xf numFmtId="0" fontId="0" fillId="0" borderId="0" xfId="0" applyProtection="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indent="15"/>
      <protection locked="0"/>
    </xf>
    <xf numFmtId="0" fontId="9" fillId="0" borderId="0" xfId="0" applyFont="1" applyBorder="1" applyAlignment="1">
      <alignment horizontal="left" vertical="top"/>
    </xf>
    <xf numFmtId="0" fontId="9" fillId="0" borderId="1" xfId="0" applyFont="1" applyBorder="1" applyAlignment="1">
      <alignment horizontal="left" vertical="top" wrapText="1"/>
    </xf>
    <xf numFmtId="4" fontId="9" fillId="0" borderId="1" xfId="0" applyNumberFormat="1" applyFont="1" applyBorder="1" applyAlignment="1">
      <alignment horizontal="left" vertical="top" wrapText="1"/>
    </xf>
    <xf numFmtId="4" fontId="9" fillId="0" borderId="1" xfId="0" applyNumberFormat="1" applyFont="1" applyBorder="1" applyAlignment="1">
      <alignment horizontal="left" vertical="top"/>
    </xf>
    <xf numFmtId="4" fontId="9" fillId="0" borderId="3" xfId="0" applyNumberFormat="1" applyFont="1" applyBorder="1" applyAlignment="1">
      <alignment horizontal="left" vertical="top" wrapText="1"/>
    </xf>
    <xf numFmtId="0" fontId="10" fillId="0" borderId="1" xfId="0" applyFont="1" applyBorder="1" applyAlignment="1">
      <alignment horizontal="left" vertical="top"/>
    </xf>
    <xf numFmtId="0" fontId="10" fillId="0" borderId="2" xfId="0" applyFont="1" applyBorder="1" applyAlignment="1">
      <alignment horizontal="left" vertical="top"/>
    </xf>
    <xf numFmtId="0" fontId="6" fillId="3"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9" fontId="11" fillId="0" borderId="1" xfId="1" applyFont="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0" borderId="1" xfId="0" applyFont="1" applyBorder="1" applyAlignment="1">
      <alignment horizontal="left" vertical="center" wrapText="1"/>
    </xf>
    <xf numFmtId="4" fontId="11" fillId="6" borderId="1" xfId="0" applyNumberFormat="1" applyFont="1" applyFill="1" applyBorder="1" applyAlignment="1" applyProtection="1">
      <alignment horizontal="center" vertical="center"/>
      <protection locked="0"/>
    </xf>
    <xf numFmtId="4" fontId="6" fillId="4"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 fontId="6" fillId="3" borderId="1" xfId="0" applyNumberFormat="1" applyFont="1" applyFill="1" applyBorder="1" applyAlignment="1" applyProtection="1">
      <alignment horizontal="center" vertical="center"/>
      <protection locked="0"/>
    </xf>
    <xf numFmtId="0" fontId="11" fillId="0" borderId="1" xfId="0" applyFont="1" applyBorder="1" applyAlignment="1">
      <alignment horizontal="left" vertical="center"/>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6" fillId="5" borderId="1" xfId="0" applyFont="1" applyFill="1" applyBorder="1" applyProtection="1">
      <protection locked="0"/>
    </xf>
    <xf numFmtId="4" fontId="12" fillId="0" borderId="1" xfId="0" applyNumberFormat="1" applyFont="1" applyBorder="1" applyProtection="1">
      <protection locked="0"/>
    </xf>
    <xf numFmtId="0" fontId="6"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2" fillId="0" borderId="0" xfId="0" applyFont="1" applyBorder="1" applyAlignment="1" applyProtection="1">
      <alignment horizontal="left"/>
      <protection locked="0"/>
    </xf>
    <xf numFmtId="0" fontId="3" fillId="2" borderId="1" xfId="0" applyFont="1" applyFill="1" applyBorder="1" applyAlignment="1" applyProtection="1">
      <alignment horizontal="center" vertical="center" wrapText="1"/>
      <protection locked="0"/>
    </xf>
    <xf numFmtId="0" fontId="4" fillId="0" borderId="0" xfId="0" applyFont="1" applyBorder="1" applyAlignment="1" applyProtection="1">
      <alignment horizontal="center" wrapText="1"/>
      <protection locked="0"/>
    </xf>
    <xf numFmtId="0" fontId="6" fillId="2" borderId="1"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cellXfs>
  <cellStyles count="2">
    <cellStyle name="Normalny" xfId="0" builtinId="0"/>
    <cellStyle name="Procentowy"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1272240</xdr:colOff>
      <xdr:row>0</xdr:row>
      <xdr:rowOff>59400</xdr:rowOff>
    </xdr:from>
    <xdr:to>
      <xdr:col>14</xdr:col>
      <xdr:colOff>823212</xdr:colOff>
      <xdr:row>3</xdr:row>
      <xdr:rowOff>157680</xdr:rowOff>
    </xdr:to>
    <xdr:pic>
      <xdr:nvPicPr>
        <xdr:cNvPr id="2" name="Picture 1"/>
        <xdr:cNvPicPr/>
      </xdr:nvPicPr>
      <xdr:blipFill>
        <a:blip xmlns:r="http://schemas.openxmlformats.org/officeDocument/2006/relationships" r:embed="rId1"/>
        <a:stretch/>
      </xdr:blipFill>
      <xdr:spPr>
        <a:xfrm>
          <a:off x="3519360" y="59400"/>
          <a:ext cx="13145400" cy="1711800"/>
        </a:xfrm>
        <a:prstGeom prst="rect">
          <a:avLst/>
        </a:prstGeom>
        <a:ln w="9360">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9"/>
  <sheetViews>
    <sheetView tabSelected="1" topLeftCell="A24" zoomScale="70" zoomScaleNormal="70" zoomScaleSheetLayoutView="50" zoomScalePageLayoutView="90" workbookViewId="0">
      <selection activeCell="G26" sqref="G26"/>
    </sheetView>
  </sheetViews>
  <sheetFormatPr defaultRowHeight="15" x14ac:dyDescent="0.25"/>
  <cols>
    <col min="1" max="1" width="6.28515625" style="1"/>
    <col min="2" max="2" width="7.140625" style="1" bestFit="1" customWidth="1"/>
    <col min="3" max="3" width="14.140625" style="1" customWidth="1"/>
    <col min="4" max="4" width="29.85546875" style="1" customWidth="1"/>
    <col min="5" max="6" width="16" style="1" customWidth="1"/>
    <col min="7" max="7" width="15" style="1" customWidth="1"/>
    <col min="8" max="8" width="13.5703125" style="1" customWidth="1"/>
    <col min="9" max="9" width="16.28515625" style="1" customWidth="1"/>
    <col min="10" max="10" width="14.42578125" style="1" customWidth="1"/>
    <col min="11" max="11" width="11.42578125" style="1" customWidth="1"/>
    <col min="12" max="12" width="17" style="1" customWidth="1"/>
    <col min="13" max="13" width="27.140625" style="1" customWidth="1"/>
    <col min="14" max="14" width="15.140625" style="1" customWidth="1"/>
    <col min="15" max="15" width="17.7109375" style="1" customWidth="1"/>
    <col min="16" max="16" width="8.7109375" style="1"/>
    <col min="17" max="17" width="14.85546875" style="1" hidden="1" customWidth="1"/>
    <col min="18" max="1025" width="8.7109375" style="1"/>
    <col min="1026" max="16384" width="9.140625" style="1"/>
  </cols>
  <sheetData>
    <row r="2" spans="2:17" ht="15" customHeight="1" x14ac:dyDescent="0.25">
      <c r="B2" s="37"/>
      <c r="C2" s="37"/>
      <c r="D2" s="37"/>
      <c r="E2" s="37"/>
      <c r="F2" s="37"/>
      <c r="G2" s="37"/>
      <c r="H2" s="37"/>
      <c r="I2" s="37"/>
      <c r="J2" s="37"/>
      <c r="K2" s="37"/>
      <c r="L2" s="37"/>
      <c r="M2" s="37"/>
      <c r="N2" s="37"/>
      <c r="O2" s="37"/>
    </row>
    <row r="3" spans="2:17" ht="98.25" customHeight="1" x14ac:dyDescent="0.25">
      <c r="B3" s="37"/>
      <c r="C3" s="37"/>
      <c r="D3" s="37"/>
      <c r="E3" s="37"/>
      <c r="F3" s="37"/>
      <c r="G3" s="37"/>
      <c r="H3" s="37"/>
      <c r="I3" s="37"/>
      <c r="J3" s="37"/>
      <c r="K3" s="37"/>
      <c r="L3" s="37"/>
      <c r="M3" s="37"/>
      <c r="N3" s="37"/>
      <c r="O3" s="37"/>
    </row>
    <row r="6" spans="2:17" ht="15.75" x14ac:dyDescent="0.25">
      <c r="B6" s="38"/>
      <c r="C6" s="38"/>
    </row>
    <row r="7" spans="2:17" ht="44.25" customHeight="1" x14ac:dyDescent="0.25">
      <c r="B7" s="39" t="s">
        <v>98</v>
      </c>
      <c r="C7" s="39"/>
      <c r="D7" s="39"/>
      <c r="E7" s="39"/>
      <c r="F7" s="39"/>
      <c r="G7" s="39"/>
      <c r="H7" s="39"/>
      <c r="I7" s="39"/>
      <c r="J7" s="39"/>
      <c r="K7" s="39"/>
      <c r="L7" s="39"/>
      <c r="M7" s="39"/>
      <c r="N7" s="39"/>
      <c r="O7" s="39"/>
    </row>
    <row r="8" spans="2:17" ht="18" x14ac:dyDescent="0.25">
      <c r="B8" s="2"/>
      <c r="C8" s="2"/>
      <c r="D8" s="2"/>
      <c r="E8" s="2"/>
      <c r="F8" s="2"/>
      <c r="G8" s="2"/>
    </row>
    <row r="9" spans="2:17" ht="15.75" customHeight="1" x14ac:dyDescent="0.3">
      <c r="B9" s="40" t="s">
        <v>99</v>
      </c>
      <c r="C9" s="40"/>
      <c r="D9" s="40"/>
      <c r="E9" s="40"/>
      <c r="F9" s="40"/>
      <c r="G9" s="40"/>
      <c r="H9" s="40"/>
      <c r="I9" s="40"/>
      <c r="J9" s="40"/>
      <c r="K9" s="40"/>
      <c r="L9" s="40"/>
      <c r="M9" s="40"/>
      <c r="N9" s="40"/>
      <c r="O9" s="40"/>
    </row>
    <row r="10" spans="2:17" ht="15.75" customHeight="1" x14ac:dyDescent="0.25">
      <c r="B10" s="3"/>
      <c r="C10" s="3"/>
      <c r="D10" s="3"/>
      <c r="E10" s="3"/>
      <c r="F10" s="3"/>
      <c r="G10" s="3"/>
      <c r="H10" s="3"/>
      <c r="I10" s="3"/>
      <c r="J10" s="3"/>
      <c r="K10" s="3"/>
      <c r="L10" s="3"/>
      <c r="M10" s="3"/>
      <c r="N10" s="3"/>
      <c r="O10" s="3"/>
      <c r="Q10" s="34" t="s">
        <v>104</v>
      </c>
    </row>
    <row r="11" spans="2:17" x14ac:dyDescent="0.25">
      <c r="B11" s="36" t="s">
        <v>0</v>
      </c>
      <c r="C11" s="36" t="s">
        <v>1</v>
      </c>
      <c r="D11" s="36" t="s">
        <v>2</v>
      </c>
      <c r="E11" s="36" t="s">
        <v>3</v>
      </c>
      <c r="F11" s="36" t="s">
        <v>102</v>
      </c>
      <c r="G11" s="36" t="s">
        <v>103</v>
      </c>
      <c r="H11" s="36" t="s">
        <v>4</v>
      </c>
      <c r="I11" s="36"/>
      <c r="J11" s="36"/>
      <c r="K11" s="36"/>
      <c r="L11" s="36" t="s">
        <v>101</v>
      </c>
      <c r="M11" s="36" t="s">
        <v>5</v>
      </c>
      <c r="N11" s="36" t="s">
        <v>6</v>
      </c>
      <c r="O11" s="41" t="s">
        <v>7</v>
      </c>
      <c r="Q11" s="35">
        <v>35990141.840000004</v>
      </c>
    </row>
    <row r="12" spans="2:17" ht="42.75" x14ac:dyDescent="0.25">
      <c r="B12" s="36"/>
      <c r="C12" s="36"/>
      <c r="D12" s="36"/>
      <c r="E12" s="36"/>
      <c r="F12" s="36"/>
      <c r="G12" s="36"/>
      <c r="H12" s="36" t="s">
        <v>8</v>
      </c>
      <c r="I12" s="36"/>
      <c r="J12" s="5" t="s">
        <v>9</v>
      </c>
      <c r="K12" s="5" t="s">
        <v>10</v>
      </c>
      <c r="L12" s="36"/>
      <c r="M12" s="36"/>
      <c r="N12" s="36"/>
      <c r="O12" s="41"/>
    </row>
    <row r="13" spans="2:17" ht="71.25" x14ac:dyDescent="0.25">
      <c r="B13" s="36"/>
      <c r="C13" s="36"/>
      <c r="D13" s="36"/>
      <c r="E13" s="36"/>
      <c r="F13" s="36"/>
      <c r="G13" s="36"/>
      <c r="H13" s="5" t="s">
        <v>11</v>
      </c>
      <c r="I13" s="5" t="s">
        <v>100</v>
      </c>
      <c r="J13" s="5" t="s">
        <v>12</v>
      </c>
      <c r="K13" s="5" t="s">
        <v>12</v>
      </c>
      <c r="L13" s="36"/>
      <c r="M13" s="36"/>
      <c r="N13" s="36"/>
      <c r="O13" s="41"/>
    </row>
    <row r="14" spans="2:17" ht="99.75" x14ac:dyDescent="0.25">
      <c r="B14" s="36"/>
      <c r="C14" s="36"/>
      <c r="D14" s="36"/>
      <c r="E14" s="36"/>
      <c r="F14" s="36"/>
      <c r="G14" s="36"/>
      <c r="H14" s="5" t="s">
        <v>13</v>
      </c>
      <c r="I14" s="5" t="s">
        <v>14</v>
      </c>
      <c r="J14" s="5" t="s">
        <v>13</v>
      </c>
      <c r="K14" s="5" t="s">
        <v>13</v>
      </c>
      <c r="L14" s="5" t="s">
        <v>15</v>
      </c>
      <c r="M14" s="36"/>
      <c r="N14" s="36"/>
      <c r="O14" s="4" t="s">
        <v>16</v>
      </c>
    </row>
    <row r="15" spans="2:17" ht="42.75" x14ac:dyDescent="0.25">
      <c r="B15" s="32">
        <v>1</v>
      </c>
      <c r="C15" s="12" t="s">
        <v>79</v>
      </c>
      <c r="D15" s="12" t="s">
        <v>80</v>
      </c>
      <c r="E15" s="12" t="s">
        <v>17</v>
      </c>
      <c r="F15" s="13">
        <v>11352682.48</v>
      </c>
      <c r="G15" s="13">
        <v>8591942.2899999991</v>
      </c>
      <c r="H15" s="18" t="s">
        <v>94</v>
      </c>
      <c r="I15" s="20">
        <v>42</v>
      </c>
      <c r="J15" s="18" t="s">
        <v>94</v>
      </c>
      <c r="K15" s="18" t="s">
        <v>94</v>
      </c>
      <c r="L15" s="21" t="s">
        <v>95</v>
      </c>
      <c r="M15" s="25" t="s">
        <v>80</v>
      </c>
      <c r="N15" s="22">
        <f>G15/$Q$11</f>
        <v>0.23873043702347349</v>
      </c>
      <c r="O15" s="26" t="s">
        <v>95</v>
      </c>
    </row>
    <row r="16" spans="2:17" ht="42.75" x14ac:dyDescent="0.25">
      <c r="B16" s="32">
        <v>2</v>
      </c>
      <c r="C16" s="12" t="s">
        <v>81</v>
      </c>
      <c r="D16" s="12" t="s">
        <v>82</v>
      </c>
      <c r="E16" s="12" t="s">
        <v>17</v>
      </c>
      <c r="F16" s="13">
        <v>3995300.72</v>
      </c>
      <c r="G16" s="13">
        <v>2563184.37</v>
      </c>
      <c r="H16" s="18" t="s">
        <v>94</v>
      </c>
      <c r="I16" s="20">
        <v>42</v>
      </c>
      <c r="J16" s="18" t="s">
        <v>94</v>
      </c>
      <c r="K16" s="18" t="s">
        <v>94</v>
      </c>
      <c r="L16" s="21" t="s">
        <v>95</v>
      </c>
      <c r="M16" s="25" t="s">
        <v>82</v>
      </c>
      <c r="N16" s="22">
        <f t="shared" ref="N16:N37" si="0">G16/$Q$11+N15</f>
        <v>0.30994950532820681</v>
      </c>
      <c r="O16" s="26" t="s">
        <v>95</v>
      </c>
    </row>
    <row r="17" spans="2:15" ht="57" x14ac:dyDescent="0.25">
      <c r="B17" s="32">
        <v>3</v>
      </c>
      <c r="C17" s="12" t="s">
        <v>73</v>
      </c>
      <c r="D17" s="12" t="s">
        <v>74</v>
      </c>
      <c r="E17" s="12" t="s">
        <v>75</v>
      </c>
      <c r="F17" s="13">
        <v>5229366.28</v>
      </c>
      <c r="G17" s="13">
        <v>4288334.7300000004</v>
      </c>
      <c r="H17" s="18" t="s">
        <v>94</v>
      </c>
      <c r="I17" s="20">
        <v>39.700000000000003</v>
      </c>
      <c r="J17" s="18" t="s">
        <v>94</v>
      </c>
      <c r="K17" s="18" t="s">
        <v>94</v>
      </c>
      <c r="L17" s="27" t="s">
        <v>95</v>
      </c>
      <c r="M17" s="25" t="s">
        <v>74</v>
      </c>
      <c r="N17" s="22">
        <f t="shared" si="0"/>
        <v>0.42910254309795182</v>
      </c>
      <c r="O17" s="26" t="s">
        <v>95</v>
      </c>
    </row>
    <row r="18" spans="2:15" ht="57" x14ac:dyDescent="0.25">
      <c r="B18" s="32">
        <v>4</v>
      </c>
      <c r="C18" s="12" t="s">
        <v>49</v>
      </c>
      <c r="D18" s="12" t="s">
        <v>50</v>
      </c>
      <c r="E18" s="12" t="s">
        <v>51</v>
      </c>
      <c r="F18" s="13">
        <v>2740124.52</v>
      </c>
      <c r="G18" s="13">
        <v>2329105.85</v>
      </c>
      <c r="H18" s="18" t="s">
        <v>94</v>
      </c>
      <c r="I18" s="20">
        <v>39.5</v>
      </c>
      <c r="J18" s="18" t="s">
        <v>94</v>
      </c>
      <c r="K18" s="18" t="s">
        <v>94</v>
      </c>
      <c r="L18" s="27" t="s">
        <v>95</v>
      </c>
      <c r="M18" s="25" t="s">
        <v>50</v>
      </c>
      <c r="N18" s="22">
        <f t="shared" si="0"/>
        <v>0.49381764926103439</v>
      </c>
      <c r="O18" s="26" t="s">
        <v>95</v>
      </c>
    </row>
    <row r="19" spans="2:15" ht="71.25" x14ac:dyDescent="0.25">
      <c r="B19" s="32">
        <v>5</v>
      </c>
      <c r="C19" s="12" t="s">
        <v>52</v>
      </c>
      <c r="D19" s="12" t="s">
        <v>53</v>
      </c>
      <c r="E19" s="12" t="s">
        <v>54</v>
      </c>
      <c r="F19" s="13">
        <v>2662694.7400000002</v>
      </c>
      <c r="G19" s="13">
        <v>1164902.25</v>
      </c>
      <c r="H19" s="18" t="s">
        <v>94</v>
      </c>
      <c r="I19" s="20">
        <v>39.5</v>
      </c>
      <c r="J19" s="18" t="s">
        <v>94</v>
      </c>
      <c r="K19" s="18" t="s">
        <v>94</v>
      </c>
      <c r="L19" s="27" t="s">
        <v>95</v>
      </c>
      <c r="M19" s="25" t="s">
        <v>53</v>
      </c>
      <c r="N19" s="22">
        <f t="shared" si="0"/>
        <v>0.52618490847270305</v>
      </c>
      <c r="O19" s="26" t="s">
        <v>95</v>
      </c>
    </row>
    <row r="20" spans="2:15" ht="57" x14ac:dyDescent="0.25">
      <c r="B20" s="32">
        <v>6</v>
      </c>
      <c r="C20" s="12" t="s">
        <v>46</v>
      </c>
      <c r="D20" s="12" t="s">
        <v>47</v>
      </c>
      <c r="E20" s="12" t="s">
        <v>48</v>
      </c>
      <c r="F20" s="13">
        <v>1363974.59</v>
      </c>
      <c r="G20" s="13">
        <v>1158082.54</v>
      </c>
      <c r="H20" s="18" t="s">
        <v>94</v>
      </c>
      <c r="I20" s="20">
        <v>38.25</v>
      </c>
      <c r="J20" s="18" t="s">
        <v>94</v>
      </c>
      <c r="K20" s="18" t="s">
        <v>94</v>
      </c>
      <c r="L20" s="27" t="s">
        <v>95</v>
      </c>
      <c r="M20" s="25" t="s">
        <v>47</v>
      </c>
      <c r="N20" s="22">
        <f t="shared" si="0"/>
        <v>0.5583626794064338</v>
      </c>
      <c r="O20" s="26" t="s">
        <v>95</v>
      </c>
    </row>
    <row r="21" spans="2:15" ht="57" x14ac:dyDescent="0.25">
      <c r="B21" s="32">
        <v>7</v>
      </c>
      <c r="C21" s="12" t="s">
        <v>40</v>
      </c>
      <c r="D21" s="12" t="s">
        <v>41</v>
      </c>
      <c r="E21" s="12" t="s">
        <v>42</v>
      </c>
      <c r="F21" s="13">
        <v>7514284.7300000004</v>
      </c>
      <c r="G21" s="13">
        <v>6048897.5800000001</v>
      </c>
      <c r="H21" s="18" t="s">
        <v>94</v>
      </c>
      <c r="I21" s="29">
        <v>37</v>
      </c>
      <c r="J21" s="18" t="s">
        <v>94</v>
      </c>
      <c r="K21" s="18" t="s">
        <v>94</v>
      </c>
      <c r="L21" s="27" t="s">
        <v>95</v>
      </c>
      <c r="M21" s="25" t="s">
        <v>41</v>
      </c>
      <c r="N21" s="22">
        <f t="shared" ref="N21" si="1">G21/$Q$11+N20</f>
        <v>0.7264336363615731</v>
      </c>
      <c r="O21" s="26" t="s">
        <v>95</v>
      </c>
    </row>
    <row r="22" spans="2:15" ht="42.75" x14ac:dyDescent="0.25">
      <c r="B22" s="32">
        <v>8</v>
      </c>
      <c r="C22" s="12" t="s">
        <v>64</v>
      </c>
      <c r="D22" s="12" t="s">
        <v>65</v>
      </c>
      <c r="E22" s="12" t="s">
        <v>66</v>
      </c>
      <c r="F22" s="13">
        <v>1789697.47</v>
      </c>
      <c r="G22" s="13">
        <v>1356273.86</v>
      </c>
      <c r="H22" s="18" t="s">
        <v>94</v>
      </c>
      <c r="I22" s="20">
        <v>36.35</v>
      </c>
      <c r="J22" s="18" t="s">
        <v>94</v>
      </c>
      <c r="K22" s="18" t="s">
        <v>94</v>
      </c>
      <c r="L22" s="27" t="s">
        <v>95</v>
      </c>
      <c r="M22" s="25" t="s">
        <v>65</v>
      </c>
      <c r="N22" s="22">
        <f>G22/$Q$11+N21</f>
        <v>0.7641182297157626</v>
      </c>
      <c r="O22" s="26" t="s">
        <v>95</v>
      </c>
    </row>
    <row r="23" spans="2:15" ht="57" x14ac:dyDescent="0.25">
      <c r="B23" s="32">
        <v>9</v>
      </c>
      <c r="C23" s="12" t="s">
        <v>70</v>
      </c>
      <c r="D23" s="12" t="s">
        <v>71</v>
      </c>
      <c r="E23" s="12" t="s">
        <v>72</v>
      </c>
      <c r="F23" s="13">
        <v>5450488.6699999999</v>
      </c>
      <c r="G23" s="13">
        <v>4632915.38</v>
      </c>
      <c r="H23" s="18" t="s">
        <v>94</v>
      </c>
      <c r="I23" s="20">
        <v>32.83</v>
      </c>
      <c r="J23" s="18" t="s">
        <v>94</v>
      </c>
      <c r="K23" s="18" t="s">
        <v>94</v>
      </c>
      <c r="L23" s="27" t="s">
        <v>95</v>
      </c>
      <c r="M23" s="25" t="s">
        <v>71</v>
      </c>
      <c r="N23" s="22">
        <f t="shared" si="0"/>
        <v>0.89284557401455356</v>
      </c>
      <c r="O23" s="26" t="s">
        <v>95</v>
      </c>
    </row>
    <row r="24" spans="2:15" ht="71.25" x14ac:dyDescent="0.25">
      <c r="B24" s="32">
        <v>10</v>
      </c>
      <c r="C24" s="12" t="s">
        <v>34</v>
      </c>
      <c r="D24" s="12" t="s">
        <v>35</v>
      </c>
      <c r="E24" s="12" t="s">
        <v>36</v>
      </c>
      <c r="F24" s="13">
        <v>3240899.85</v>
      </c>
      <c r="G24" s="13">
        <v>2704963.38</v>
      </c>
      <c r="H24" s="28" t="s">
        <v>94</v>
      </c>
      <c r="I24" s="29">
        <v>31.5</v>
      </c>
      <c r="J24" s="28" t="s">
        <v>94</v>
      </c>
      <c r="K24" s="28" t="s">
        <v>94</v>
      </c>
      <c r="L24" s="30" t="s">
        <v>95</v>
      </c>
      <c r="M24" s="25" t="s">
        <v>35</v>
      </c>
      <c r="N24" s="22">
        <f t="shared" si="0"/>
        <v>0.96800402690494092</v>
      </c>
      <c r="O24" s="26" t="s">
        <v>95</v>
      </c>
    </row>
    <row r="25" spans="2:15" ht="57" x14ac:dyDescent="0.25">
      <c r="B25" s="32">
        <v>11</v>
      </c>
      <c r="C25" s="12" t="s">
        <v>83</v>
      </c>
      <c r="D25" s="12" t="s">
        <v>84</v>
      </c>
      <c r="E25" s="12" t="s">
        <v>17</v>
      </c>
      <c r="F25" s="13">
        <v>1954593.83</v>
      </c>
      <c r="G25" s="13">
        <v>1639409.25</v>
      </c>
      <c r="H25" s="18" t="s">
        <v>94</v>
      </c>
      <c r="I25" s="20">
        <v>29.85</v>
      </c>
      <c r="J25" s="18" t="s">
        <v>94</v>
      </c>
      <c r="K25" s="18" t="s">
        <v>94</v>
      </c>
      <c r="L25" s="21" t="s">
        <v>95</v>
      </c>
      <c r="M25" s="25" t="s">
        <v>84</v>
      </c>
      <c r="N25" s="22">
        <f t="shared" si="0"/>
        <v>1.0135556464925564</v>
      </c>
      <c r="O25" s="26" t="s">
        <v>95</v>
      </c>
    </row>
    <row r="26" spans="2:15" ht="42.75" x14ac:dyDescent="0.25">
      <c r="B26" s="32">
        <v>12</v>
      </c>
      <c r="C26" s="12" t="s">
        <v>85</v>
      </c>
      <c r="D26" s="12" t="s">
        <v>86</v>
      </c>
      <c r="E26" s="12" t="s">
        <v>87</v>
      </c>
      <c r="F26" s="13">
        <v>1518409.67</v>
      </c>
      <c r="G26" s="13">
        <v>1290648.22</v>
      </c>
      <c r="H26" s="18" t="s">
        <v>94</v>
      </c>
      <c r="I26" s="20">
        <v>29.43</v>
      </c>
      <c r="J26" s="18" t="s">
        <v>94</v>
      </c>
      <c r="K26" s="18" t="s">
        <v>94</v>
      </c>
      <c r="L26" s="21" t="s">
        <v>95</v>
      </c>
      <c r="M26" s="25" t="s">
        <v>86</v>
      </c>
      <c r="N26" s="22">
        <f t="shared" si="0"/>
        <v>1.04941680607725</v>
      </c>
      <c r="O26" s="26" t="s">
        <v>95</v>
      </c>
    </row>
    <row r="27" spans="2:15" ht="57" x14ac:dyDescent="0.25">
      <c r="B27" s="32">
        <v>13</v>
      </c>
      <c r="C27" s="12" t="s">
        <v>55</v>
      </c>
      <c r="D27" s="12" t="s">
        <v>56</v>
      </c>
      <c r="E27" s="12" t="s">
        <v>57</v>
      </c>
      <c r="F27" s="13">
        <v>895236.73</v>
      </c>
      <c r="G27" s="13">
        <v>760101.22</v>
      </c>
      <c r="H27" s="18" t="s">
        <v>94</v>
      </c>
      <c r="I27" s="20">
        <v>25.88</v>
      </c>
      <c r="J27" s="18" t="s">
        <v>94</v>
      </c>
      <c r="K27" s="18" t="s">
        <v>94</v>
      </c>
      <c r="L27" s="27" t="s">
        <v>95</v>
      </c>
      <c r="M27" s="25" t="s">
        <v>56</v>
      </c>
      <c r="N27" s="22">
        <f t="shared" si="0"/>
        <v>1.0705365122284276</v>
      </c>
      <c r="O27" s="26" t="s">
        <v>95</v>
      </c>
    </row>
    <row r="28" spans="2:15" ht="57" x14ac:dyDescent="0.25">
      <c r="B28" s="32">
        <v>14</v>
      </c>
      <c r="C28" s="12" t="s">
        <v>43</v>
      </c>
      <c r="D28" s="12" t="s">
        <v>44</v>
      </c>
      <c r="E28" s="12" t="s">
        <v>45</v>
      </c>
      <c r="F28" s="13">
        <v>621358</v>
      </c>
      <c r="G28" s="13">
        <v>336481</v>
      </c>
      <c r="H28" s="28" t="s">
        <v>94</v>
      </c>
      <c r="I28" s="29">
        <v>24.2</v>
      </c>
      <c r="J28" s="28" t="s">
        <v>94</v>
      </c>
      <c r="K28" s="28" t="s">
        <v>94</v>
      </c>
      <c r="L28" s="30" t="s">
        <v>95</v>
      </c>
      <c r="M28" s="25" t="s">
        <v>44</v>
      </c>
      <c r="N28" s="22">
        <f t="shared" si="0"/>
        <v>1.0798857668519821</v>
      </c>
      <c r="O28" s="26" t="s">
        <v>95</v>
      </c>
    </row>
    <row r="29" spans="2:15" ht="156.75" x14ac:dyDescent="0.25">
      <c r="B29" s="32">
        <v>15</v>
      </c>
      <c r="C29" s="12" t="s">
        <v>58</v>
      </c>
      <c r="D29" s="12" t="s">
        <v>59</v>
      </c>
      <c r="E29" s="12" t="s">
        <v>60</v>
      </c>
      <c r="F29" s="13">
        <v>908241.08</v>
      </c>
      <c r="G29" s="13">
        <v>772004.92</v>
      </c>
      <c r="H29" s="18" t="s">
        <v>94</v>
      </c>
      <c r="I29" s="20">
        <v>22.75</v>
      </c>
      <c r="J29" s="18" t="s">
        <v>94</v>
      </c>
      <c r="K29" s="18" t="s">
        <v>94</v>
      </c>
      <c r="L29" s="27" t="s">
        <v>95</v>
      </c>
      <c r="M29" s="25" t="s">
        <v>59</v>
      </c>
      <c r="N29" s="22">
        <f t="shared" si="0"/>
        <v>1.101336221908038</v>
      </c>
      <c r="O29" s="26" t="s">
        <v>95</v>
      </c>
    </row>
    <row r="30" spans="2:15" ht="85.5" x14ac:dyDescent="0.25">
      <c r="B30" s="32">
        <v>16</v>
      </c>
      <c r="C30" s="12" t="s">
        <v>88</v>
      </c>
      <c r="D30" s="12" t="s">
        <v>89</v>
      </c>
      <c r="E30" s="12" t="s">
        <v>90</v>
      </c>
      <c r="F30" s="13">
        <v>3628115.02</v>
      </c>
      <c r="G30" s="13">
        <v>2745163.21</v>
      </c>
      <c r="H30" s="18" t="s">
        <v>94</v>
      </c>
      <c r="I30" s="20">
        <v>22.3</v>
      </c>
      <c r="J30" s="18" t="s">
        <v>94</v>
      </c>
      <c r="K30" s="18" t="s">
        <v>94</v>
      </c>
      <c r="L30" s="21" t="s">
        <v>95</v>
      </c>
      <c r="M30" s="25" t="s">
        <v>89</v>
      </c>
      <c r="N30" s="22">
        <f t="shared" si="0"/>
        <v>1.1776116426108534</v>
      </c>
      <c r="O30" s="26" t="s">
        <v>95</v>
      </c>
    </row>
    <row r="31" spans="2:15" ht="57" x14ac:dyDescent="0.25">
      <c r="B31" s="32">
        <v>17</v>
      </c>
      <c r="C31" s="12" t="s">
        <v>25</v>
      </c>
      <c r="D31" s="12" t="s">
        <v>26</v>
      </c>
      <c r="E31" s="12" t="s">
        <v>27</v>
      </c>
      <c r="F31" s="13">
        <v>1495148</v>
      </c>
      <c r="G31" s="13">
        <v>1113033.02</v>
      </c>
      <c r="H31" s="28" t="s">
        <v>94</v>
      </c>
      <c r="I31" s="29">
        <v>19.95</v>
      </c>
      <c r="J31" s="28" t="s">
        <v>94</v>
      </c>
      <c r="K31" s="28" t="s">
        <v>94</v>
      </c>
      <c r="L31" s="30" t="s">
        <v>95</v>
      </c>
      <c r="M31" s="25" t="s">
        <v>26</v>
      </c>
      <c r="N31" s="22">
        <f t="shared" si="0"/>
        <v>1.2085376952212645</v>
      </c>
      <c r="O31" s="24" t="s">
        <v>95</v>
      </c>
    </row>
    <row r="32" spans="2:15" ht="71.25" x14ac:dyDescent="0.25">
      <c r="B32" s="32">
        <v>18</v>
      </c>
      <c r="C32" s="12" t="s">
        <v>31</v>
      </c>
      <c r="D32" s="12" t="s">
        <v>32</v>
      </c>
      <c r="E32" s="12" t="s">
        <v>33</v>
      </c>
      <c r="F32" s="13">
        <v>779895.37</v>
      </c>
      <c r="G32" s="13">
        <v>487541.65</v>
      </c>
      <c r="H32" s="28" t="s">
        <v>94</v>
      </c>
      <c r="I32" s="29">
        <v>18.7</v>
      </c>
      <c r="J32" s="28" t="s">
        <v>94</v>
      </c>
      <c r="K32" s="28" t="s">
        <v>94</v>
      </c>
      <c r="L32" s="30" t="s">
        <v>95</v>
      </c>
      <c r="M32" s="25" t="s">
        <v>32</v>
      </c>
      <c r="N32" s="22">
        <f t="shared" si="0"/>
        <v>1.2220842283849138</v>
      </c>
      <c r="O32" s="24" t="s">
        <v>95</v>
      </c>
    </row>
    <row r="33" spans="2:15" ht="85.5" x14ac:dyDescent="0.25">
      <c r="B33" s="32">
        <v>19</v>
      </c>
      <c r="C33" s="12" t="s">
        <v>37</v>
      </c>
      <c r="D33" s="12" t="s">
        <v>38</v>
      </c>
      <c r="E33" s="12" t="s">
        <v>39</v>
      </c>
      <c r="F33" s="13">
        <v>2440765.64</v>
      </c>
      <c r="G33" s="13">
        <v>2074650.79</v>
      </c>
      <c r="H33" s="28" t="s">
        <v>94</v>
      </c>
      <c r="I33" s="29">
        <v>16.05</v>
      </c>
      <c r="J33" s="28" t="s">
        <v>94</v>
      </c>
      <c r="K33" s="28" t="s">
        <v>94</v>
      </c>
      <c r="L33" s="30" t="s">
        <v>95</v>
      </c>
      <c r="M33" s="25" t="s">
        <v>38</v>
      </c>
      <c r="N33" s="22">
        <f t="shared" si="0"/>
        <v>1.2797292023676003</v>
      </c>
      <c r="O33" s="24" t="s">
        <v>95</v>
      </c>
    </row>
    <row r="34" spans="2:15" ht="270.75" x14ac:dyDescent="0.25">
      <c r="B34" s="32">
        <v>20</v>
      </c>
      <c r="C34" s="12" t="s">
        <v>76</v>
      </c>
      <c r="D34" s="12" t="s">
        <v>77</v>
      </c>
      <c r="E34" s="12" t="s">
        <v>78</v>
      </c>
      <c r="F34" s="13">
        <v>1091575.99</v>
      </c>
      <c r="G34" s="13">
        <v>754341.13</v>
      </c>
      <c r="H34" s="18" t="s">
        <v>94</v>
      </c>
      <c r="I34" s="20">
        <v>15.15</v>
      </c>
      <c r="J34" s="18" t="s">
        <v>94</v>
      </c>
      <c r="K34" s="18" t="s">
        <v>94</v>
      </c>
      <c r="L34" s="27" t="s">
        <v>95</v>
      </c>
      <c r="M34" s="25" t="s">
        <v>77</v>
      </c>
      <c r="N34" s="22">
        <f t="shared" si="0"/>
        <v>1.3006888621920474</v>
      </c>
      <c r="O34" s="24" t="s">
        <v>95</v>
      </c>
    </row>
    <row r="35" spans="2:15" ht="85.5" x14ac:dyDescent="0.25">
      <c r="B35" s="32">
        <v>21</v>
      </c>
      <c r="C35" s="12" t="s">
        <v>28</v>
      </c>
      <c r="D35" s="12" t="s">
        <v>29</v>
      </c>
      <c r="E35" s="12" t="s">
        <v>30</v>
      </c>
      <c r="F35" s="13">
        <v>1160751</v>
      </c>
      <c r="G35" s="15">
        <v>794325</v>
      </c>
      <c r="H35" s="28" t="s">
        <v>94</v>
      </c>
      <c r="I35" s="29">
        <v>11.75</v>
      </c>
      <c r="J35" s="28" t="s">
        <v>94</v>
      </c>
      <c r="K35" s="28" t="s">
        <v>94</v>
      </c>
      <c r="L35" s="30" t="s">
        <v>95</v>
      </c>
      <c r="M35" s="25" t="s">
        <v>29</v>
      </c>
      <c r="N35" s="22">
        <f t="shared" si="0"/>
        <v>1.3227594892968613</v>
      </c>
      <c r="O35" s="24" t="s">
        <v>95</v>
      </c>
    </row>
    <row r="36" spans="2:15" ht="57" x14ac:dyDescent="0.25">
      <c r="B36" s="32">
        <v>22</v>
      </c>
      <c r="C36" s="12" t="s">
        <v>61</v>
      </c>
      <c r="D36" s="12" t="s">
        <v>62</v>
      </c>
      <c r="E36" s="12" t="s">
        <v>63</v>
      </c>
      <c r="F36" s="13">
        <v>746796.84</v>
      </c>
      <c r="G36" s="13">
        <v>634777.31000000006</v>
      </c>
      <c r="H36" s="19" t="s">
        <v>96</v>
      </c>
      <c r="I36" s="20">
        <v>22.05</v>
      </c>
      <c r="J36" s="18" t="s">
        <v>106</v>
      </c>
      <c r="K36" s="18" t="s">
        <v>106</v>
      </c>
      <c r="L36" s="27" t="s">
        <v>97</v>
      </c>
      <c r="M36" s="25" t="s">
        <v>62</v>
      </c>
      <c r="N36" s="22">
        <f>G36/$Q$11+N35</f>
        <v>1.3403970221752257</v>
      </c>
      <c r="O36" s="23" t="s">
        <v>97</v>
      </c>
    </row>
    <row r="37" spans="2:15" ht="48.75" customHeight="1" x14ac:dyDescent="0.25">
      <c r="B37" s="32">
        <v>23</v>
      </c>
      <c r="C37" s="12" t="s">
        <v>67</v>
      </c>
      <c r="D37" s="12" t="s">
        <v>68</v>
      </c>
      <c r="E37" s="12" t="s">
        <v>69</v>
      </c>
      <c r="F37" s="14">
        <v>2100000</v>
      </c>
      <c r="G37" s="14">
        <v>1785000</v>
      </c>
      <c r="H37" s="19" t="s">
        <v>96</v>
      </c>
      <c r="I37" s="20">
        <v>20.6</v>
      </c>
      <c r="J37" s="18" t="s">
        <v>106</v>
      </c>
      <c r="K37" s="18" t="s">
        <v>106</v>
      </c>
      <c r="L37" s="18" t="s">
        <v>97</v>
      </c>
      <c r="M37" s="31" t="s">
        <v>68</v>
      </c>
      <c r="N37" s="22">
        <f t="shared" si="0"/>
        <v>1.3899939370175041</v>
      </c>
      <c r="O37" s="23" t="s">
        <v>97</v>
      </c>
    </row>
    <row r="38" spans="2:15" x14ac:dyDescent="0.25">
      <c r="B38" s="33" t="s">
        <v>91</v>
      </c>
      <c r="C38" s="11"/>
      <c r="D38" s="11"/>
      <c r="E38" s="11"/>
      <c r="F38" s="16" t="s">
        <v>92</v>
      </c>
      <c r="G38" s="17" t="s">
        <v>93</v>
      </c>
    </row>
    <row r="41" spans="2:15" ht="15.75" x14ac:dyDescent="0.25">
      <c r="B41" s="42" t="s">
        <v>18</v>
      </c>
      <c r="C41" s="42"/>
      <c r="D41" s="42"/>
      <c r="E41" s="42"/>
      <c r="F41" s="42"/>
      <c r="G41" s="42"/>
      <c r="H41" s="42"/>
      <c r="I41" s="42"/>
      <c r="J41" s="42"/>
      <c r="K41" s="42"/>
      <c r="L41" s="42"/>
      <c r="M41" s="42"/>
      <c r="N41" s="42"/>
      <c r="O41" s="42"/>
    </row>
    <row r="42" spans="2:15" ht="15.75" x14ac:dyDescent="0.25">
      <c r="B42" s="42" t="s">
        <v>19</v>
      </c>
      <c r="C42" s="42"/>
      <c r="D42" s="42"/>
      <c r="E42" s="42"/>
      <c r="F42" s="42"/>
      <c r="G42" s="42"/>
      <c r="H42" s="42"/>
      <c r="I42" s="42"/>
      <c r="J42" s="42"/>
      <c r="K42" s="42"/>
      <c r="L42" s="6"/>
      <c r="M42" s="6"/>
      <c r="N42" s="7"/>
      <c r="O42" s="7"/>
    </row>
    <row r="43" spans="2:15" ht="49.5" customHeight="1" x14ac:dyDescent="0.25">
      <c r="B43" s="43" t="s">
        <v>20</v>
      </c>
      <c r="C43" s="43"/>
      <c r="D43" s="43"/>
      <c r="E43" s="43"/>
      <c r="F43" s="43"/>
      <c r="G43" s="43"/>
      <c r="H43" s="43"/>
      <c r="I43" s="43"/>
      <c r="J43" s="43"/>
      <c r="K43" s="43"/>
      <c r="L43" s="8"/>
      <c r="M43" s="8"/>
      <c r="N43" s="7"/>
      <c r="O43" s="7"/>
    </row>
    <row r="44" spans="2:15" ht="15.75" x14ac:dyDescent="0.25">
      <c r="B44" s="43" t="s">
        <v>105</v>
      </c>
      <c r="C44" s="43"/>
      <c r="D44" s="43"/>
      <c r="E44" s="43"/>
      <c r="F44" s="43"/>
      <c r="G44" s="43"/>
      <c r="H44" s="43"/>
      <c r="I44" s="43"/>
      <c r="J44" s="43"/>
      <c r="K44" s="43"/>
      <c r="L44" s="8"/>
      <c r="M44" s="8"/>
      <c r="N44" s="7"/>
      <c r="O44" s="7"/>
    </row>
    <row r="45" spans="2:15" ht="174" customHeight="1" x14ac:dyDescent="0.25">
      <c r="B45" s="43" t="s">
        <v>21</v>
      </c>
      <c r="C45" s="43"/>
      <c r="D45" s="43"/>
      <c r="E45" s="43"/>
      <c r="F45" s="43"/>
      <c r="G45" s="43"/>
      <c r="H45" s="43"/>
      <c r="I45" s="43"/>
      <c r="J45" s="43"/>
      <c r="K45" s="43"/>
      <c r="L45" s="8"/>
      <c r="M45" s="8"/>
      <c r="N45" s="7"/>
      <c r="O45" s="7"/>
    </row>
    <row r="46" spans="2:15" ht="15.75" x14ac:dyDescent="0.25">
      <c r="B46" s="8"/>
      <c r="C46" s="8"/>
      <c r="D46" s="8"/>
      <c r="E46" s="8"/>
      <c r="F46" s="8"/>
      <c r="G46" s="8"/>
      <c r="H46" s="8"/>
      <c r="I46" s="8"/>
      <c r="J46" s="8"/>
      <c r="K46" s="8"/>
      <c r="L46" s="8"/>
      <c r="M46" s="8"/>
      <c r="N46" s="7"/>
      <c r="O46" s="7"/>
    </row>
    <row r="47" spans="2:15" ht="15.75" x14ac:dyDescent="0.25">
      <c r="B47" s="8"/>
      <c r="C47" s="8"/>
      <c r="D47" s="8"/>
      <c r="E47" s="8"/>
      <c r="F47" s="8"/>
      <c r="G47" s="8"/>
      <c r="H47" s="8"/>
      <c r="I47" s="8"/>
      <c r="J47" s="8"/>
      <c r="K47" s="8"/>
      <c r="L47" s="8"/>
      <c r="M47" s="9" t="s">
        <v>22</v>
      </c>
      <c r="N47" s="7"/>
      <c r="O47" s="7"/>
    </row>
    <row r="48" spans="2:15" ht="15.75" x14ac:dyDescent="0.25">
      <c r="B48" s="7"/>
      <c r="C48" s="7"/>
      <c r="D48" s="7"/>
      <c r="E48" s="7"/>
      <c r="F48" s="7"/>
      <c r="G48" s="10"/>
      <c r="H48" s="7"/>
      <c r="I48" s="7"/>
      <c r="J48" s="7"/>
      <c r="K48" s="7"/>
      <c r="L48" s="7"/>
      <c r="M48" s="6" t="s">
        <v>23</v>
      </c>
      <c r="N48" s="7"/>
      <c r="O48" s="9"/>
    </row>
    <row r="49" spans="2:15" ht="15.75" x14ac:dyDescent="0.25">
      <c r="B49" s="7"/>
      <c r="C49" s="7"/>
      <c r="D49" s="7"/>
      <c r="E49" s="7"/>
      <c r="F49" s="7"/>
      <c r="G49" s="9"/>
      <c r="H49" s="7"/>
      <c r="I49" s="7"/>
      <c r="J49" s="7"/>
      <c r="K49" s="7"/>
      <c r="L49" s="7"/>
      <c r="M49" s="6" t="s">
        <v>24</v>
      </c>
      <c r="N49" s="7"/>
      <c r="O49" s="9"/>
    </row>
  </sheetData>
  <sortState ref="B18:M37">
    <sortCondition descending="1" ref="I15:I37"/>
  </sortState>
  <mergeCells count="21">
    <mergeCell ref="B41:O41"/>
    <mergeCell ref="B42:K42"/>
    <mergeCell ref="B43:K43"/>
    <mergeCell ref="B44:K44"/>
    <mergeCell ref="B45:K45"/>
    <mergeCell ref="M11:M14"/>
    <mergeCell ref="B2:O3"/>
    <mergeCell ref="B6:C6"/>
    <mergeCell ref="B7:O7"/>
    <mergeCell ref="B9:O9"/>
    <mergeCell ref="B11:B14"/>
    <mergeCell ref="C11:C14"/>
    <mergeCell ref="D11:D14"/>
    <mergeCell ref="E11:E14"/>
    <mergeCell ref="F11:F14"/>
    <mergeCell ref="G11:G14"/>
    <mergeCell ref="H11:K11"/>
    <mergeCell ref="L11:L13"/>
    <mergeCell ref="N11:N14"/>
    <mergeCell ref="O11:O13"/>
    <mergeCell ref="H12:I12"/>
  </mergeCells>
  <pageMargins left="0.7" right="0.7" top="0.75" bottom="0.75" header="0.51180555555555496" footer="0.51180555555555496"/>
  <pageSetup paperSize="9" scale="53" firstPageNumber="0" fitToHeight="0" orientation="landscape" r:id="rId1"/>
  <rowBreaks count="4" manualBreakCount="4">
    <brk id="33" max="15" man="1"/>
    <brk id="49" max="15" man="1"/>
    <brk id="51" max="15" man="1"/>
    <brk id="52" max="15" man="1"/>
  </rowBreaks>
  <drawing r:id="rId2"/>
</worksheet>
</file>

<file path=docProps/app.xml><?xml version="1.0" encoding="utf-8"?>
<Properties xmlns="http://schemas.openxmlformats.org/officeDocument/2006/extended-properties" xmlns:vt="http://schemas.openxmlformats.org/officeDocument/2006/docPropsVTypes">
  <TotalTime>1787</TotalTime>
  <Application>Microsoft Excel</Application>
  <DocSecurity>0</DocSecurity>
  <ScaleCrop>false</ScaleCrop>
  <HeadingPairs>
    <vt:vector size="4" baseType="variant">
      <vt:variant>
        <vt:lpstr>Arkusze</vt:lpstr>
      </vt:variant>
      <vt:variant>
        <vt:i4>1</vt:i4>
      </vt:variant>
      <vt:variant>
        <vt:lpstr>Zakresy nazwane</vt:lpstr>
      </vt:variant>
      <vt:variant>
        <vt:i4>3</vt:i4>
      </vt:variant>
    </vt:vector>
  </HeadingPairs>
  <TitlesOfParts>
    <vt:vector size="4" baseType="lpstr">
      <vt:lpstr>Arkusz1</vt:lpstr>
      <vt:lpstr>Arkusz1!Lista333</vt:lpstr>
      <vt:lpstr>Arkusz1!Obszar_wydruku</vt:lpstr>
      <vt:lpstr>Arkusz1!Print_Area_0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Guz</dc:creator>
  <cp:lastModifiedBy>Michał Guz</cp:lastModifiedBy>
  <cp:revision>4</cp:revision>
  <cp:lastPrinted>2017-07-25T10:35:22Z</cp:lastPrinted>
  <dcterms:created xsi:type="dcterms:W3CDTF">2006-09-16T00:00:00Z</dcterms:created>
  <dcterms:modified xsi:type="dcterms:W3CDTF">2017-07-25T10:35:27Z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